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быт\ЭНЕРГОСБЫТ\Рабочая\Запросы\Деб.задолженность (раскрытие информации)\ГОТОВО\на 01.12.2024\"/>
    </mc:Choice>
  </mc:AlternateContent>
  <xr:revisionPtr revIDLastSave="0" documentId="13_ncr:1_{7E189FDE-9B48-4169-8218-3BF5A8C146F4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справка" sheetId="5" r:id="rId1"/>
  </sheets>
  <definedNames>
    <definedName name="_xlnm._FilterDatabase" localSheetId="0" hidden="1">справка!$A$4:$J$102</definedName>
    <definedName name="_xlnm.Print_Area" localSheetId="0">справка!$A$1:$J$99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5" l="1"/>
  <c r="I53" i="5"/>
  <c r="H53" i="5"/>
  <c r="G53" i="5"/>
  <c r="E8" i="5" l="1"/>
  <c r="I94" i="5" l="1"/>
  <c r="H94" i="5"/>
  <c r="G94" i="5"/>
  <c r="F94" i="5"/>
  <c r="E94" i="5"/>
  <c r="I35" i="5"/>
  <c r="H35" i="5"/>
  <c r="G35" i="5"/>
  <c r="F35" i="5"/>
  <c r="E35" i="5"/>
  <c r="I21" i="5" l="1"/>
  <c r="J8" i="5" l="1"/>
  <c r="I8" i="5"/>
  <c r="G8" i="5"/>
  <c r="F8" i="5"/>
  <c r="I61" i="5"/>
  <c r="H8" i="5"/>
  <c r="E85" i="5"/>
  <c r="H61" i="5"/>
  <c r="G61" i="5"/>
  <c r="E61" i="5"/>
  <c r="E45" i="5"/>
  <c r="E48" i="5"/>
  <c r="E72" i="5"/>
  <c r="H21" i="5" l="1"/>
  <c r="F61" i="5"/>
  <c r="J21" i="5"/>
  <c r="G21" i="5"/>
  <c r="F21" i="5"/>
  <c r="E21" i="5"/>
  <c r="I85" i="5"/>
  <c r="H85" i="5"/>
  <c r="G85" i="5"/>
  <c r="I72" i="5"/>
  <c r="H72" i="5"/>
  <c r="G72" i="5"/>
  <c r="F72" i="5"/>
  <c r="F53" i="5"/>
  <c r="J48" i="5"/>
  <c r="I48" i="5"/>
  <c r="H48" i="5"/>
  <c r="G48" i="5"/>
  <c r="F48" i="5"/>
  <c r="J45" i="5"/>
  <c r="I45" i="5"/>
  <c r="H45" i="5"/>
  <c r="G45" i="5"/>
  <c r="F45" i="5"/>
  <c r="J16" i="5"/>
  <c r="I16" i="5"/>
  <c r="H16" i="5"/>
  <c r="G16" i="5"/>
  <c r="F16" i="5"/>
  <c r="E16" i="5"/>
  <c r="I11" i="5"/>
  <c r="H11" i="5"/>
  <c r="G11" i="5"/>
  <c r="F11" i="5"/>
  <c r="E11" i="5"/>
  <c r="I102" i="5" l="1"/>
  <c r="H102" i="5"/>
  <c r="G102" i="5"/>
  <c r="F85" i="5"/>
  <c r="F102" i="5" s="1"/>
  <c r="J95" i="5"/>
  <c r="J57" i="5"/>
  <c r="J74" i="5"/>
  <c r="J56" i="5"/>
  <c r="J12" i="5" l="1"/>
  <c r="J11" i="5" s="1"/>
  <c r="J65" i="5" l="1"/>
  <c r="J63" i="5"/>
  <c r="J35" i="5"/>
  <c r="J61" i="5" l="1"/>
  <c r="J85" i="5" l="1"/>
  <c r="J96" i="5" l="1"/>
  <c r="J94" i="5" s="1"/>
  <c r="J73" i="5" l="1"/>
  <c r="J72" i="5" s="1"/>
  <c r="J54" i="5"/>
  <c r="J53" i="5" s="1"/>
  <c r="J102" i="5" l="1"/>
  <c r="E102" i="5"/>
</calcChain>
</file>

<file path=xl/sharedStrings.xml><?xml version="1.0" encoding="utf-8"?>
<sst xmlns="http://schemas.openxmlformats.org/spreadsheetml/2006/main" count="127" uniqueCount="127">
  <si>
    <t>п/н</t>
  </si>
  <si>
    <t>Адмиралтейский район</t>
  </si>
  <si>
    <t>Василеостровский район</t>
  </si>
  <si>
    <t>1.</t>
  </si>
  <si>
    <t>Администрации 
Санкт-Петербурга</t>
  </si>
  <si>
    <t>ИТОГО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</si>
  <si>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</si>
  <si>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</si>
  <si>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</si>
  <si>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</si>
  <si>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</si>
  <si>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</si>
  <si>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</si>
  <si>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</si>
  <si>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</si>
  <si>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</si>
  <si>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</si>
  <si>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</si>
  <si>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</si>
  <si>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</si>
  <si>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</si>
  <si>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</si>
  <si>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ГБДОУ детский сад №22 Колпинского района СПб</t>
  </si>
  <si>
    <t>ГБДОУ детский сад №91 Красносельского района  Санкт-Петербурга</t>
  </si>
  <si>
    <t>ГБДОУ Детский сад №93 Красносельского района</t>
  </si>
  <si>
    <t xml:space="preserve">ГБДОУ Детский сад №94 Красносельского района </t>
  </si>
  <si>
    <t>ГБОУ СОШ № 385 Санкт-Петербурга</t>
  </si>
  <si>
    <t>СПб ГБУЗ "Городская поликлиника №91"</t>
  </si>
  <si>
    <t>ГБДОУ детский сад №10 Невского района СПб</t>
  </si>
  <si>
    <t>ГБДОУ Детский Сад №3</t>
  </si>
  <si>
    <t>ГБДОУ детский сад №77 Петроградского района Санкт-Петербурга</t>
  </si>
  <si>
    <t>СПб ГБУ  СШОР «Центр художественной гимнастики «Жемчужина»</t>
  </si>
  <si>
    <t>ГБДОУ детский сад № 18 Приморского района Санкт-Петербурга</t>
  </si>
  <si>
    <t>ГБДОУ детский сад №30 Приморского района Санкт-Петербурга</t>
  </si>
  <si>
    <t>ГБДОУ № 47 Пушкинского района Санкт-Петербурга</t>
  </si>
  <si>
    <t>ГБДОУ детский сад №83 Фрунзенского района Санкт-Петербурга</t>
  </si>
  <si>
    <t>ГБОУ лицей №226 Фрунзенского района Санкт-Петербурга</t>
  </si>
  <si>
    <t>СПб ГБУЗ "ГП № 56"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</si>
  <si>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</si>
  <si>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</si>
  <si>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</si>
  <si>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</si>
  <si>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</si>
  <si>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</si>
  <si>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</si>
  <si>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</si>
  <si>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</si>
  <si>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</si>
  <si>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</si>
  <si>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</si>
  <si>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</si>
  <si>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</si>
  <si>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</si>
  <si>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</si>
  <si>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</si>
  <si>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</si>
  <si>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Информация о задолженности за потребленные коммунальные услуги (ресурсы) исполнительных органов государственной власти Санкт-Петербурга, а также государственных учреждений Санкт-Петербурга, находящхся в их ведении</t>
  </si>
  <si>
    <t>Наименование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</si>
  <si>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Наименование главного распорядителя средств бюджета</t>
  </si>
  <si>
    <t>ИНН исполнительного органа государственной власти Санкт-Петербурга или государственного учреждения Санкт-Петербурга, находящегося в его ведении</t>
  </si>
  <si>
    <t>ГБДОУ детский сад "Петровский"</t>
  </si>
  <si>
    <t>СПб ГБУЗ "ССМП № 4"</t>
  </si>
  <si>
    <t>ГБОУ школа № 573 Приморского района Санкт-Петербурга</t>
  </si>
  <si>
    <t>ГБОУ Лицей №373 Московского района Санкт-Петербурга</t>
  </si>
  <si>
    <t>ГБДОУ детский сад № 48 Пушкинского района Санкт-Петербурга</t>
  </si>
  <si>
    <t>ГБОУ школа № 203 Красносельского района Санкт-Петербурга</t>
  </si>
  <si>
    <t>ГБДОУ детский сад №71 Невского района Санкт-Петербурга</t>
  </si>
  <si>
    <t>ГБДОУ детский сад №4 Красногвардейского района Санкт-Петербурга</t>
  </si>
  <si>
    <t>ГБДОУ детский сад № 55 Красногвардейского района СПб</t>
  </si>
  <si>
    <t>ГБДОУ детский сад № 19 Красногвардейского района Санкт-Петербурга</t>
  </si>
  <si>
    <t>СПб ГБУЗ "Городская больница № 40 Курортного района"</t>
  </si>
  <si>
    <t>ГБДОУ детский сад №29 Курортного района СПб</t>
  </si>
  <si>
    <t>СПб ГБУЗ "Городская поликлиника №32"</t>
  </si>
  <si>
    <t>ГБДОУ детский сад № 1 Московского района  Санкт-Петербурга</t>
  </si>
  <si>
    <t>ГБДОУ детский сад № 63 Невского района Санкт-Петербурга</t>
  </si>
  <si>
    <t>СПб ГБУК "ЦБС Красногвардейского района"</t>
  </si>
  <si>
    <t>СПб ГБУЗ ДГП № 68</t>
  </si>
  <si>
    <t>СПб ГБУЗ "Городская поликлиника №112"</t>
  </si>
  <si>
    <t>ГБДОУ детский сад № 39 Приморского района Санкт-Петербурга</t>
  </si>
  <si>
    <t>ГБДОУ детский сад №77 Выборгского района Санкт-Петербурга</t>
  </si>
  <si>
    <t>ГБДОУ детский сад № 54 Невского района Санкт-Петербурга</t>
  </si>
  <si>
    <t>ГБДОУ Детский Сад №5 Петроградского района Санкт-Петербурга</t>
  </si>
  <si>
    <t>ГБДОУ №63 Калининского района Санкт-Петербурга</t>
  </si>
  <si>
    <t>ГБОУ школа № 165 Приморского района Санкт-Петербурга</t>
  </si>
  <si>
    <t>ГБОУ СОШ №164 Красногвардейского района Санкт-Петербурга</t>
  </si>
  <si>
    <t>Пушкинское РЖА</t>
  </si>
  <si>
    <t>ГБДОУ детский сад №51 Пушкинского района Санкт-Петербурга</t>
  </si>
  <si>
    <t>ГБДОУ детский сад №96 Петроградского района СПб</t>
  </si>
  <si>
    <t>ГБОУ школа № 455 Санкт-Петербурга</t>
  </si>
  <si>
    <t>ГБДОУ детский сад № 57 Невского района Санкт-Петербурга</t>
  </si>
  <si>
    <t xml:space="preserve"> СПб ГБУЗ "Городская поликлиника №118"</t>
  </si>
  <si>
    <t>ГБДОУ школа №353 Московского района Санкт-Петербурга</t>
  </si>
  <si>
    <t>ГБДОУ ДЕТСКИЙ САД № 91 ПРИМОРСКОГО РАЙОНА САНКТ-ПЕТЕРБУРГА</t>
  </si>
  <si>
    <t>ГБДОУ детский сад № 34 Невского района Санкт-Петербурга</t>
  </si>
  <si>
    <t>ГБДОУ Детский Сад № 23 Колпинского района СПб</t>
  </si>
  <si>
    <t>ГБДОУ детский сад № 96 Красносельского района СПб "МЕЧТА"</t>
  </si>
  <si>
    <t xml:space="preserve">Государственное бюджетное дошкольное образовательное учреждение детский сад №41 Фрунзенского района </t>
  </si>
  <si>
    <t>ГБОУ школа №297 Пушкинского района</t>
  </si>
  <si>
    <t>СПб ГБУ "ЦСПСД Красногвардейского района"</t>
  </si>
  <si>
    <t>ГБДОУ детский сад №67 Красногвардейского района Санкт-Петербурга</t>
  </si>
  <si>
    <t>СПб ГБУ "КЦСОН Красногвардейского района"</t>
  </si>
  <si>
    <t>СПб ГБУЗ "Городская поликлиника № 107"</t>
  </si>
  <si>
    <t>Университет ИТМО</t>
  </si>
  <si>
    <t>ГБДОУ детский сад № 8 Красногвардейского района Санкт-Петербурга</t>
  </si>
  <si>
    <t>ГБОУ школа №530 Пушкинского района Санкт-Петербурга</t>
  </si>
  <si>
    <t>ГБУЗ ГП №17</t>
  </si>
  <si>
    <t xml:space="preserve">ГБОУ школа № 104 имени М.С. Харченко Выборгского района Санкт-Петербурга </t>
  </si>
  <si>
    <t>ГБДОУ детский сад №93 Петроградского района Санкт-Петербурга</t>
  </si>
  <si>
    <t>ГБДОУ детский сад №95 Красносельского района "Подсолнух"</t>
  </si>
  <si>
    <t>ГБДОУ детский сад № 56 Приморского района Санкт-Петербурга</t>
  </si>
  <si>
    <t>ГБДОУ ДЕТСКИЙ САД № 48 МОСКОВСКОГО РАЙОНА САНКТ-ПЕТЕРБУРГА</t>
  </si>
  <si>
    <t>ГБОУ школа №566 Невского района Санкт-Петербурга</t>
  </si>
  <si>
    <t>ГБДОУ детский сад № 47 Приморского района Санкт-Петербурга</t>
  </si>
  <si>
    <t>ГБДОУ детский сад №17 комбинированного вида Фрунзенского района Санкт-Петербурга</t>
  </si>
  <si>
    <t>Дебиторская задолженность на 01.11.2024, руб.</t>
  </si>
  <si>
    <t>Кредиторская задолженность на 01.11.2024, руб.</t>
  </si>
  <si>
    <t>СПб ГБУ "ЦБС Приморского района Санкт-Петербурга"</t>
  </si>
  <si>
    <t>СПБ ГКУЗ ЦВЛ "Детская психиатрия" имени С.С. Мнухина</t>
  </si>
  <si>
    <t>СПб ГБУ "Центр спорта Приморского района"</t>
  </si>
  <si>
    <t>СПб ГБУ "ПМЦ "Охта"</t>
  </si>
  <si>
    <t>СПб ГБУ «Дом молодежи Приморского района»</t>
  </si>
  <si>
    <t>СПБ ГБУЗ "ГП № 22"</t>
  </si>
  <si>
    <t xml:space="preserve">СПб ГБУЗ ДГП № 49 </t>
  </si>
  <si>
    <t>Начислено за ноябрь 2024, руб.</t>
  </si>
  <si>
    <t>Оплачено в ноябре 2024, руб.</t>
  </si>
  <si>
    <t>Кредиторская задолженность на 01.12.2024, руб.</t>
  </si>
  <si>
    <t>Дебиторская задолженность на 01.12.2024,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</si>
</sst>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0" xfId="0" applyFont="1" applyFill="1"/>
    <xf numFmtId="49" fontId="10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4" fontId="9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06"/>
  <sheetViews>
    <sheetView tabSelected="1" view="pageBreakPreview" topLeftCell="A87" zoomScale="60" zoomScaleNormal="60" workbookViewId="0">
      <selection activeCell="S98" sqref="A1:XFD1048576"/>
    </sheetView>
  </sheetViews>
  <sheetFormatPr defaultColWidth="8.85546875" defaultRowHeight="15" x14ac:dyDescent="0.25"/>
  <cols>
    <col min="1" max="1" width="8.85546875" style="1"/>
    <col min="2" max="2" width="19.5703125" style="1" customWidth="1"/>
    <col min="3" max="3" width="34.42578125" style="1" customWidth="1"/>
    <col min="4" max="4" width="14.42578125" style="1" customWidth="1"/>
    <col min="5" max="5" width="17.28515625" style="2" customWidth="1"/>
    <col min="6" max="6" width="17" style="1" customWidth="1"/>
    <col min="7" max="7" width="17.28515625" style="1" customWidth="1"/>
    <col min="8" max="8" width="18" style="1" customWidth="1"/>
    <col min="9" max="10" width="20.28515625" style="1" customWidth="1"/>
    <col min="11" max="12" width="11.5703125" style="1" bestFit="1" customWidth="1"/>
    <col min="13" max="16384" width="8.85546875" style="1"/>
  </cols>
  <sheetData>
    <row r="1" spans="1:12" ht="30" customHeight="1" x14ac:dyDescent="0.25">
      <c r="H1" s="3"/>
      <c r="J1" s="3"/>
    </row>
    <row r="2" spans="1:12" s="5" customFormat="1" ht="61.9" customHeight="1" x14ac:dyDescent="0.25">
      <c r="A2" s="4" t="s">
        <v>56</v>
      </c>
      <c r="B2" s="4"/>
      <c r="C2" s="4"/>
      <c r="D2" s="4"/>
      <c r="E2" s="4"/>
      <c r="F2" s="4"/>
      <c r="G2" s="4"/>
      <c r="H2" s="4"/>
      <c r="I2" s="4"/>
      <c r="J2" s="4"/>
    </row>
    <row r="3" spans="1:12" s="8" customFormat="1" ht="228" x14ac:dyDescent="0.25">
      <c r="A3" s="6" t="s">
        <v>0</v>
      </c>
      <c r="B3" s="6" t="s">
        <v>58</v>
      </c>
      <c r="C3" s="6" t="s">
        <v>57</v>
      </c>
      <c r="D3" s="6" t="s">
        <v>59</v>
      </c>
      <c r="E3" s="7" t="s">
        <v>114</v>
      </c>
      <c r="F3" s="6" t="s">
        <v>115</v>
      </c>
      <c r="G3" s="6" t="s">
        <v>123</v>
      </c>
      <c r="H3" s="6" t="s">
        <v>124</v>
      </c>
      <c r="I3" s="6" t="s">
        <v>126</v>
      </c>
      <c r="J3" s="6" t="s">
        <v>125</v>
      </c>
    </row>
    <row r="4" spans="1:12" s="10" customFormat="1" x14ac:dyDescent="0.25">
      <c r="A4" s="9">
        <v>1</v>
      </c>
      <c r="B4" s="9">
        <v>2</v>
      </c>
      <c r="C4" s="9">
        <v>3</v>
      </c>
      <c r="D4" s="9">
        <v>3</v>
      </c>
      <c r="E4" s="9">
        <v>4</v>
      </c>
      <c r="F4" s="9">
        <v>5</v>
      </c>
      <c r="G4" s="9">
        <v>7</v>
      </c>
      <c r="H4" s="9">
        <v>8</v>
      </c>
      <c r="I4" s="9">
        <v>9</v>
      </c>
      <c r="J4" s="9">
        <v>10</v>
      </c>
    </row>
    <row r="5" spans="1:12" ht="43.5" x14ac:dyDescent="0.25">
      <c r="A5" s="11" t="s">
        <v>3</v>
      </c>
      <c r="B5" s="12" t="s">
        <v>4</v>
      </c>
      <c r="C5" s="13"/>
      <c r="D5" s="13"/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</row>
    <row r="6" spans="1:12" ht="29.25" x14ac:dyDescent="0.25">
      <c r="A6" s="11" t="s">
        <v>38</v>
      </c>
      <c r="B6" s="12" t="s">
        <v>1</v>
      </c>
      <c r="C6" s="13"/>
      <c r="D6" s="13"/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</row>
    <row r="7" spans="1:12" ht="29.25" x14ac:dyDescent="0.25">
      <c r="A7" s="11" t="s">
        <v>39</v>
      </c>
      <c r="B7" s="12" t="s">
        <v>2</v>
      </c>
      <c r="C7" s="13"/>
      <c r="D7" s="13"/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</row>
    <row r="8" spans="1:12" ht="29.25" x14ac:dyDescent="0.25">
      <c r="A8" s="11" t="s">
        <v>40</v>
      </c>
      <c r="B8" s="12" t="s">
        <v>6</v>
      </c>
      <c r="C8" s="13"/>
      <c r="D8" s="13"/>
      <c r="E8" s="14">
        <f>SUM(E9:E10)</f>
        <v>634740.22</v>
      </c>
      <c r="F8" s="14">
        <f t="shared" ref="F8:J8" si="0">SUM(F9:F10)</f>
        <v>0</v>
      </c>
      <c r="G8" s="14">
        <f t="shared" si="0"/>
        <v>834735.11</v>
      </c>
      <c r="H8" s="14">
        <f t="shared" si="0"/>
        <v>450759.09</v>
      </c>
      <c r="I8" s="14">
        <f t="shared" si="0"/>
        <v>1018716.24</v>
      </c>
      <c r="J8" s="14">
        <f t="shared" si="0"/>
        <v>0</v>
      </c>
    </row>
    <row r="9" spans="1:12" ht="26.25" x14ac:dyDescent="0.25">
      <c r="A9" s="11"/>
      <c r="B9" s="15"/>
      <c r="C9" s="16" t="s">
        <v>79</v>
      </c>
      <c r="D9" s="16">
        <v>7802893873</v>
      </c>
      <c r="E9" s="17">
        <v>183981.13</v>
      </c>
      <c r="F9" s="18">
        <v>0</v>
      </c>
      <c r="G9" s="17">
        <v>217744.65</v>
      </c>
      <c r="H9" s="17">
        <v>0</v>
      </c>
      <c r="I9" s="17">
        <v>401725.78</v>
      </c>
      <c r="J9" s="18">
        <v>0</v>
      </c>
      <c r="K9" s="2"/>
      <c r="L9" s="2"/>
    </row>
    <row r="10" spans="1:12" ht="39" x14ac:dyDescent="0.25">
      <c r="A10" s="11"/>
      <c r="B10" s="15"/>
      <c r="C10" s="16" t="s">
        <v>106</v>
      </c>
      <c r="D10" s="16">
        <v>7802146776</v>
      </c>
      <c r="E10" s="17">
        <v>450759.09</v>
      </c>
      <c r="F10" s="18">
        <v>0</v>
      </c>
      <c r="G10" s="17">
        <v>616990.46</v>
      </c>
      <c r="H10" s="17">
        <v>450759.09</v>
      </c>
      <c r="I10" s="17">
        <v>616990.46</v>
      </c>
      <c r="J10" s="18">
        <v>0</v>
      </c>
      <c r="K10" s="2"/>
      <c r="L10" s="2"/>
    </row>
    <row r="11" spans="1:12" ht="45" customHeight="1" x14ac:dyDescent="0.25">
      <c r="A11" s="11" t="s">
        <v>41</v>
      </c>
      <c r="B11" s="12" t="s">
        <v>7</v>
      </c>
      <c r="C11" s="13"/>
      <c r="D11" s="13"/>
      <c r="E11" s="14">
        <f t="shared" ref="E11:J11" si="1">SUM(E12:E14)</f>
        <v>200880.61</v>
      </c>
      <c r="F11" s="14">
        <f t="shared" si="1"/>
        <v>0</v>
      </c>
      <c r="G11" s="14">
        <f t="shared" si="1"/>
        <v>264368.83</v>
      </c>
      <c r="H11" s="14">
        <f t="shared" si="1"/>
        <v>191102.29000000004</v>
      </c>
      <c r="I11" s="14">
        <f t="shared" si="1"/>
        <v>274147.15000000002</v>
      </c>
      <c r="J11" s="14">
        <f t="shared" si="1"/>
        <v>0</v>
      </c>
    </row>
    <row r="12" spans="1:12" ht="26.25" x14ac:dyDescent="0.25">
      <c r="A12" s="11"/>
      <c r="B12" s="15"/>
      <c r="C12" s="16" t="s">
        <v>77</v>
      </c>
      <c r="D12" s="16">
        <v>7804009870</v>
      </c>
      <c r="E12" s="18">
        <v>11443.46</v>
      </c>
      <c r="F12" s="18">
        <v>0</v>
      </c>
      <c r="G12" s="18">
        <v>12329.19</v>
      </c>
      <c r="H12" s="18">
        <v>1665.14</v>
      </c>
      <c r="I12" s="18">
        <v>22107.51</v>
      </c>
      <c r="J12" s="18">
        <f>IF(I12&lt;0,I12*-1,0)</f>
        <v>0</v>
      </c>
    </row>
    <row r="13" spans="1:12" ht="26.25" x14ac:dyDescent="0.25">
      <c r="A13" s="11"/>
      <c r="B13" s="15"/>
      <c r="C13" s="16" t="s">
        <v>82</v>
      </c>
      <c r="D13" s="16">
        <v>7804693380</v>
      </c>
      <c r="E13" s="18">
        <v>177816.54</v>
      </c>
      <c r="F13" s="18">
        <v>0</v>
      </c>
      <c r="G13" s="18">
        <v>237620.16</v>
      </c>
      <c r="H13" s="18">
        <v>177816.54</v>
      </c>
      <c r="I13" s="18">
        <v>237620.16</v>
      </c>
      <c r="J13" s="18">
        <v>0</v>
      </c>
    </row>
    <row r="14" spans="1:12" ht="26.25" x14ac:dyDescent="0.25">
      <c r="A14" s="11"/>
      <c r="B14" s="15"/>
      <c r="C14" s="16" t="s">
        <v>90</v>
      </c>
      <c r="D14" s="16">
        <v>7804009662</v>
      </c>
      <c r="E14" s="18">
        <v>11620.61</v>
      </c>
      <c r="F14" s="18">
        <v>0</v>
      </c>
      <c r="G14" s="18">
        <v>14419.48</v>
      </c>
      <c r="H14" s="18">
        <v>11620.61</v>
      </c>
      <c r="I14" s="18">
        <v>14419.48</v>
      </c>
      <c r="J14" s="18">
        <v>0</v>
      </c>
    </row>
    <row r="15" spans="1:12" x14ac:dyDescent="0.25">
      <c r="A15" s="11" t="s">
        <v>42</v>
      </c>
      <c r="B15" s="12" t="s">
        <v>8</v>
      </c>
      <c r="C15" s="13"/>
      <c r="D15" s="13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</row>
    <row r="16" spans="1:12" ht="29.25" x14ac:dyDescent="0.25">
      <c r="A16" s="11" t="s">
        <v>43</v>
      </c>
      <c r="B16" s="12" t="s">
        <v>9</v>
      </c>
      <c r="C16" s="13"/>
      <c r="D16" s="13"/>
      <c r="E16" s="19">
        <f t="shared" ref="E16:J16" si="2">SUM(E17:E20)</f>
        <v>1327477.2</v>
      </c>
      <c r="F16" s="19">
        <f t="shared" si="2"/>
        <v>0</v>
      </c>
      <c r="G16" s="19">
        <f t="shared" si="2"/>
        <v>1758396.25</v>
      </c>
      <c r="H16" s="19">
        <f t="shared" si="2"/>
        <v>1327477.2</v>
      </c>
      <c r="I16" s="19">
        <f t="shared" si="2"/>
        <v>1758396.25</v>
      </c>
      <c r="J16" s="19">
        <f t="shared" si="2"/>
        <v>0</v>
      </c>
    </row>
    <row r="17" spans="1:12" ht="26.25" customHeight="1" x14ac:dyDescent="0.25">
      <c r="A17" s="11"/>
      <c r="B17" s="15"/>
      <c r="C17" s="16" t="s">
        <v>88</v>
      </c>
      <c r="D17" s="16">
        <v>7817026680</v>
      </c>
      <c r="E17" s="18">
        <v>698405.56</v>
      </c>
      <c r="F17" s="18">
        <v>0</v>
      </c>
      <c r="G17" s="18">
        <v>924582.26</v>
      </c>
      <c r="H17" s="18">
        <v>698405.56</v>
      </c>
      <c r="I17" s="18">
        <v>924582.26</v>
      </c>
      <c r="J17" s="18">
        <v>0</v>
      </c>
    </row>
    <row r="18" spans="1:12" ht="26.25" customHeight="1" x14ac:dyDescent="0.25">
      <c r="A18" s="11"/>
      <c r="B18" s="15"/>
      <c r="C18" s="16" t="s">
        <v>22</v>
      </c>
      <c r="D18" s="16">
        <v>7817027443</v>
      </c>
      <c r="E18" s="18">
        <v>128854.11</v>
      </c>
      <c r="F18" s="18">
        <v>0</v>
      </c>
      <c r="G18" s="18">
        <v>156842.76999999999</v>
      </c>
      <c r="H18" s="18">
        <v>128854.11</v>
      </c>
      <c r="I18" s="18">
        <v>156842.76999999999</v>
      </c>
      <c r="J18" s="18">
        <v>0</v>
      </c>
    </row>
    <row r="19" spans="1:12" ht="26.25" customHeight="1" x14ac:dyDescent="0.25">
      <c r="A19" s="11"/>
      <c r="B19" s="15"/>
      <c r="C19" s="16" t="s">
        <v>121</v>
      </c>
      <c r="D19" s="16">
        <v>7817036952</v>
      </c>
      <c r="E19" s="18">
        <v>6412.58</v>
      </c>
      <c r="F19" s="18">
        <v>0</v>
      </c>
      <c r="G19" s="18">
        <v>10168.030000000001</v>
      </c>
      <c r="H19" s="18">
        <v>6412.58</v>
      </c>
      <c r="I19" s="18">
        <v>10168.030000000001</v>
      </c>
      <c r="J19" s="18">
        <v>0</v>
      </c>
    </row>
    <row r="20" spans="1:12" ht="26.25" x14ac:dyDescent="0.25">
      <c r="A20" s="11"/>
      <c r="B20" s="15"/>
      <c r="C20" s="16" t="s">
        <v>94</v>
      </c>
      <c r="D20" s="16">
        <v>7817027450</v>
      </c>
      <c r="E20" s="18">
        <v>493804.95</v>
      </c>
      <c r="F20" s="18">
        <v>0</v>
      </c>
      <c r="G20" s="18">
        <v>666803.18999999994</v>
      </c>
      <c r="H20" s="18">
        <v>493804.95</v>
      </c>
      <c r="I20" s="18">
        <v>666803.18999999994</v>
      </c>
      <c r="J20" s="18">
        <v>0</v>
      </c>
    </row>
    <row r="21" spans="1:12" ht="29.25" x14ac:dyDescent="0.25">
      <c r="A21" s="11" t="s">
        <v>44</v>
      </c>
      <c r="B21" s="12" t="s">
        <v>10</v>
      </c>
      <c r="C21" s="13"/>
      <c r="D21" s="13"/>
      <c r="E21" s="19">
        <f t="shared" ref="E21:J21" si="3">SUM(E22:E34)</f>
        <v>1922477.1800000002</v>
      </c>
      <c r="F21" s="19">
        <f t="shared" si="3"/>
        <v>170846.59999999998</v>
      </c>
      <c r="G21" s="19">
        <f t="shared" si="3"/>
        <v>2563654.73</v>
      </c>
      <c r="H21" s="19">
        <f t="shared" si="3"/>
        <v>1764915.14</v>
      </c>
      <c r="I21" s="19">
        <f t="shared" si="3"/>
        <v>2689224.67</v>
      </c>
      <c r="J21" s="19">
        <f t="shared" si="3"/>
        <v>138854.5</v>
      </c>
      <c r="K21" s="2"/>
      <c r="L21" s="2"/>
    </row>
    <row r="22" spans="1:12" ht="26.25" x14ac:dyDescent="0.25">
      <c r="A22" s="11"/>
      <c r="B22" s="15"/>
      <c r="C22" s="16" t="s">
        <v>68</v>
      </c>
      <c r="D22" s="16">
        <v>7806042859</v>
      </c>
      <c r="E22" s="18">
        <v>122795.81</v>
      </c>
      <c r="F22" s="18">
        <v>0</v>
      </c>
      <c r="G22" s="18">
        <v>159145.64000000001</v>
      </c>
      <c r="H22" s="18">
        <v>122795.81</v>
      </c>
      <c r="I22" s="18">
        <v>159145.64000000001</v>
      </c>
      <c r="J22" s="18">
        <v>0</v>
      </c>
    </row>
    <row r="23" spans="1:12" ht="39" x14ac:dyDescent="0.25">
      <c r="A23" s="11"/>
      <c r="B23" s="15"/>
      <c r="C23" s="16" t="s">
        <v>69</v>
      </c>
      <c r="D23" s="16">
        <v>7806426051</v>
      </c>
      <c r="E23" s="18">
        <v>121697.51</v>
      </c>
      <c r="F23" s="18">
        <v>0</v>
      </c>
      <c r="G23" s="18">
        <v>227841.84</v>
      </c>
      <c r="H23" s="18">
        <v>121697.51999999999</v>
      </c>
      <c r="I23" s="18">
        <v>227841.83</v>
      </c>
      <c r="J23" s="18">
        <v>0</v>
      </c>
      <c r="K23" s="2"/>
    </row>
    <row r="24" spans="1:12" x14ac:dyDescent="0.25">
      <c r="A24" s="20"/>
      <c r="B24" s="15"/>
      <c r="C24" s="16" t="s">
        <v>76</v>
      </c>
      <c r="D24" s="16">
        <v>7806004349</v>
      </c>
      <c r="E24" s="18">
        <v>14961.62</v>
      </c>
      <c r="F24" s="18">
        <v>0</v>
      </c>
      <c r="G24" s="18">
        <v>27705.23</v>
      </c>
      <c r="H24" s="18">
        <v>22745.21</v>
      </c>
      <c r="I24" s="18">
        <v>19921.64</v>
      </c>
      <c r="J24" s="18">
        <v>0</v>
      </c>
      <c r="K24" s="21"/>
    </row>
    <row r="25" spans="1:12" ht="26.25" x14ac:dyDescent="0.25">
      <c r="A25" s="11"/>
      <c r="B25" s="15"/>
      <c r="C25" s="16" t="s">
        <v>75</v>
      </c>
      <c r="D25" s="16">
        <v>7806115232</v>
      </c>
      <c r="E25" s="18">
        <v>4003.44</v>
      </c>
      <c r="F25" s="17">
        <v>0</v>
      </c>
      <c r="G25" s="18">
        <v>13427.46</v>
      </c>
      <c r="H25" s="18">
        <v>4003.44</v>
      </c>
      <c r="I25" s="18">
        <v>13427.46</v>
      </c>
      <c r="J25" s="18">
        <v>0</v>
      </c>
    </row>
    <row r="26" spans="1:12" ht="39" x14ac:dyDescent="0.25">
      <c r="A26" s="11"/>
      <c r="B26" s="15"/>
      <c r="C26" s="16" t="s">
        <v>67</v>
      </c>
      <c r="D26" s="16">
        <v>7806059370</v>
      </c>
      <c r="E26" s="18">
        <v>187134.29</v>
      </c>
      <c r="F26" s="18">
        <v>0</v>
      </c>
      <c r="G26" s="18">
        <v>207930.92</v>
      </c>
      <c r="H26" s="18">
        <v>187134.29</v>
      </c>
      <c r="I26" s="18">
        <v>207930.92</v>
      </c>
      <c r="J26" s="18">
        <v>0</v>
      </c>
    </row>
    <row r="27" spans="1:12" ht="46.5" customHeight="1" x14ac:dyDescent="0.25">
      <c r="A27" s="11"/>
      <c r="B27" s="15"/>
      <c r="C27" s="16" t="s">
        <v>84</v>
      </c>
      <c r="D27" s="16">
        <v>7806039648</v>
      </c>
      <c r="E27" s="18">
        <v>1072071.8600000001</v>
      </c>
      <c r="F27" s="18">
        <v>0</v>
      </c>
      <c r="G27" s="18">
        <v>1451371.31</v>
      </c>
      <c r="H27" s="18">
        <v>906726.22</v>
      </c>
      <c r="I27" s="18">
        <v>1616716.95</v>
      </c>
      <c r="J27" s="18">
        <v>0</v>
      </c>
    </row>
    <row r="28" spans="1:12" ht="26.25" x14ac:dyDescent="0.25">
      <c r="A28" s="11"/>
      <c r="B28" s="15"/>
      <c r="C28" s="16" t="s">
        <v>98</v>
      </c>
      <c r="D28" s="16">
        <v>7806368392</v>
      </c>
      <c r="E28" s="18">
        <v>23808.07</v>
      </c>
      <c r="F28" s="17">
        <v>0</v>
      </c>
      <c r="G28" s="18">
        <v>33444.68</v>
      </c>
      <c r="H28" s="18">
        <v>23808.07</v>
      </c>
      <c r="I28" s="18">
        <v>33444.68</v>
      </c>
      <c r="J28" s="18">
        <v>0</v>
      </c>
      <c r="K28" s="2"/>
      <c r="L28" s="2"/>
    </row>
    <row r="29" spans="1:12" ht="39" x14ac:dyDescent="0.25">
      <c r="A29" s="11"/>
      <c r="B29" s="15"/>
      <c r="C29" s="16" t="s">
        <v>99</v>
      </c>
      <c r="D29" s="16">
        <v>7806059080</v>
      </c>
      <c r="E29" s="18">
        <v>168640.51</v>
      </c>
      <c r="F29" s="18">
        <v>0</v>
      </c>
      <c r="G29" s="18">
        <v>197160.61</v>
      </c>
      <c r="H29" s="18">
        <v>168640.51</v>
      </c>
      <c r="I29" s="18">
        <v>197160.61</v>
      </c>
      <c r="J29" s="18">
        <v>0</v>
      </c>
    </row>
    <row r="30" spans="1:12" ht="26.25" x14ac:dyDescent="0.25">
      <c r="A30" s="11"/>
      <c r="B30" s="15"/>
      <c r="C30" s="16" t="s">
        <v>100</v>
      </c>
      <c r="D30" s="16">
        <v>7806110065</v>
      </c>
      <c r="E30" s="18">
        <v>31602.38</v>
      </c>
      <c r="F30" s="18">
        <v>0</v>
      </c>
      <c r="G30" s="18">
        <v>38440.120000000003</v>
      </c>
      <c r="H30" s="18">
        <v>31602.38</v>
      </c>
      <c r="I30" s="18">
        <v>38440.120000000003</v>
      </c>
      <c r="J30" s="18">
        <v>0</v>
      </c>
    </row>
    <row r="31" spans="1:12" ht="26.25" x14ac:dyDescent="0.25">
      <c r="A31" s="11"/>
      <c r="B31" s="15"/>
      <c r="C31" s="16" t="s">
        <v>101</v>
      </c>
      <c r="D31" s="16">
        <v>7806020975</v>
      </c>
      <c r="E31" s="18">
        <v>24374.94</v>
      </c>
      <c r="F31" s="18">
        <v>147773.93</v>
      </c>
      <c r="G31" s="18">
        <v>25898.37</v>
      </c>
      <c r="H31" s="18">
        <v>24374.94</v>
      </c>
      <c r="I31" s="18">
        <v>0</v>
      </c>
      <c r="J31" s="18">
        <v>121875.56</v>
      </c>
      <c r="K31" s="2"/>
      <c r="L31" s="2"/>
    </row>
    <row r="32" spans="1:12" ht="39" x14ac:dyDescent="0.25">
      <c r="A32" s="11"/>
      <c r="B32" s="15"/>
      <c r="C32" s="16" t="s">
        <v>103</v>
      </c>
      <c r="D32" s="16">
        <v>7806057975</v>
      </c>
      <c r="E32" s="18">
        <v>147702.16</v>
      </c>
      <c r="F32" s="18">
        <v>0</v>
      </c>
      <c r="G32" s="18">
        <v>169738.8</v>
      </c>
      <c r="H32" s="18">
        <v>147702.16</v>
      </c>
      <c r="I32" s="18">
        <v>169738.8</v>
      </c>
      <c r="J32" s="18">
        <v>0</v>
      </c>
    </row>
    <row r="33" spans="1:12" x14ac:dyDescent="0.25">
      <c r="A33" s="11"/>
      <c r="B33" s="15"/>
      <c r="C33" s="16" t="s">
        <v>119</v>
      </c>
      <c r="D33" s="16">
        <v>7806026470</v>
      </c>
      <c r="E33" s="18">
        <v>3684.59</v>
      </c>
      <c r="F33" s="18">
        <v>0</v>
      </c>
      <c r="G33" s="18">
        <v>5456.02</v>
      </c>
      <c r="H33" s="18">
        <v>3684.59</v>
      </c>
      <c r="I33" s="18">
        <v>5456.02</v>
      </c>
      <c r="J33" s="18">
        <v>0</v>
      </c>
    </row>
    <row r="34" spans="1:12" x14ac:dyDescent="0.25">
      <c r="A34" s="11"/>
      <c r="B34" s="15"/>
      <c r="C34" s="16" t="s">
        <v>105</v>
      </c>
      <c r="D34" s="16">
        <v>7806044912</v>
      </c>
      <c r="E34" s="18">
        <v>0</v>
      </c>
      <c r="F34" s="18">
        <v>23072.67</v>
      </c>
      <c r="G34" s="18">
        <v>6093.73</v>
      </c>
      <c r="H34" s="18">
        <v>0</v>
      </c>
      <c r="I34" s="18">
        <v>0</v>
      </c>
      <c r="J34" s="18">
        <v>16978.939999999999</v>
      </c>
    </row>
    <row r="35" spans="1:12" ht="29.25" x14ac:dyDescent="0.25">
      <c r="A35" s="11" t="s">
        <v>45</v>
      </c>
      <c r="B35" s="12" t="s">
        <v>11</v>
      </c>
      <c r="C35" s="13"/>
      <c r="D35" s="13"/>
      <c r="E35" s="19">
        <f t="shared" ref="E35:J35" si="4">SUM(E36:E43)</f>
        <v>3582030.8799999994</v>
      </c>
      <c r="F35" s="19">
        <f t="shared" si="4"/>
        <v>0</v>
      </c>
      <c r="G35" s="19">
        <f t="shared" si="4"/>
        <v>4663122.88</v>
      </c>
      <c r="H35" s="19">
        <f t="shared" si="4"/>
        <v>2132806.54</v>
      </c>
      <c r="I35" s="19">
        <f t="shared" si="4"/>
        <v>6112347.2199999997</v>
      </c>
      <c r="J35" s="19">
        <f t="shared" si="4"/>
        <v>0</v>
      </c>
      <c r="K35" s="2"/>
      <c r="L35" s="2"/>
    </row>
    <row r="36" spans="1:12" ht="39" x14ac:dyDescent="0.25">
      <c r="A36" s="11"/>
      <c r="B36" s="15"/>
      <c r="C36" s="16" t="s">
        <v>23</v>
      </c>
      <c r="D36" s="16">
        <v>7807159391</v>
      </c>
      <c r="E36" s="18">
        <v>151847.32999999999</v>
      </c>
      <c r="F36" s="18">
        <v>0</v>
      </c>
      <c r="G36" s="18">
        <v>0</v>
      </c>
      <c r="H36" s="18">
        <v>5243.44</v>
      </c>
      <c r="I36" s="18">
        <v>146603.88999999998</v>
      </c>
      <c r="J36" s="18">
        <v>0</v>
      </c>
      <c r="K36" s="2"/>
      <c r="L36" s="2"/>
    </row>
    <row r="37" spans="1:12" ht="26.25" x14ac:dyDescent="0.25">
      <c r="A37" s="11"/>
      <c r="B37" s="15"/>
      <c r="C37" s="16" t="s">
        <v>24</v>
      </c>
      <c r="D37" s="16">
        <v>7807176277</v>
      </c>
      <c r="E37" s="18">
        <v>146568.46</v>
      </c>
      <c r="F37" s="18">
        <v>0</v>
      </c>
      <c r="G37" s="18">
        <v>542554.80000000005</v>
      </c>
      <c r="H37" s="18">
        <v>146568.46</v>
      </c>
      <c r="I37" s="18">
        <v>542554.80000000005</v>
      </c>
      <c r="J37" s="18">
        <v>0</v>
      </c>
      <c r="K37" s="2"/>
      <c r="L37" s="2"/>
    </row>
    <row r="38" spans="1:12" ht="26.25" x14ac:dyDescent="0.25">
      <c r="A38" s="11"/>
      <c r="B38" s="15"/>
      <c r="C38" s="16" t="s">
        <v>25</v>
      </c>
      <c r="D38" s="16">
        <v>7807186370</v>
      </c>
      <c r="E38" s="18">
        <v>302808.92</v>
      </c>
      <c r="F38" s="18">
        <v>0</v>
      </c>
      <c r="G38" s="18">
        <v>402469.8</v>
      </c>
      <c r="H38" s="18">
        <v>302808.92</v>
      </c>
      <c r="I38" s="18">
        <v>402469.8</v>
      </c>
      <c r="J38" s="18">
        <v>0</v>
      </c>
    </row>
    <row r="39" spans="1:12" ht="33.75" customHeight="1" x14ac:dyDescent="0.25">
      <c r="A39" s="11"/>
      <c r="B39" s="15"/>
      <c r="C39" s="16" t="s">
        <v>26</v>
      </c>
      <c r="D39" s="16">
        <v>7807033215</v>
      </c>
      <c r="E39" s="18">
        <v>1021160.84</v>
      </c>
      <c r="F39" s="18">
        <v>0</v>
      </c>
      <c r="G39" s="18">
        <v>1078130.1599999999</v>
      </c>
      <c r="H39" s="18">
        <v>0</v>
      </c>
      <c r="I39" s="18">
        <v>2099291</v>
      </c>
      <c r="J39" s="18">
        <v>0</v>
      </c>
    </row>
    <row r="40" spans="1:12" ht="33.75" customHeight="1" x14ac:dyDescent="0.25">
      <c r="A40" s="11"/>
      <c r="B40" s="15"/>
      <c r="C40" s="16" t="s">
        <v>65</v>
      </c>
      <c r="D40" s="16">
        <v>7802705600</v>
      </c>
      <c r="E40" s="18">
        <v>1226044.8899999999</v>
      </c>
      <c r="F40" s="18">
        <v>0</v>
      </c>
      <c r="G40" s="18">
        <v>1787447.76</v>
      </c>
      <c r="H40" s="18">
        <v>1226044.8899999999</v>
      </c>
      <c r="I40" s="18">
        <v>1787447.76</v>
      </c>
      <c r="J40" s="18">
        <v>0</v>
      </c>
    </row>
    <row r="41" spans="1:12" ht="33.75" customHeight="1" x14ac:dyDescent="0.25">
      <c r="A41" s="11"/>
      <c r="B41" s="15"/>
      <c r="C41" s="16" t="s">
        <v>27</v>
      </c>
      <c r="D41" s="16">
        <v>7807047320</v>
      </c>
      <c r="E41" s="18">
        <v>10309.76</v>
      </c>
      <c r="F41" s="18">
        <v>0</v>
      </c>
      <c r="G41" s="18">
        <v>15517.77</v>
      </c>
      <c r="H41" s="18">
        <v>10309.76</v>
      </c>
      <c r="I41" s="18">
        <v>15517.77</v>
      </c>
      <c r="J41" s="18">
        <v>0</v>
      </c>
    </row>
    <row r="42" spans="1:12" ht="33.75" customHeight="1" x14ac:dyDescent="0.25">
      <c r="A42" s="11"/>
      <c r="B42" s="15"/>
      <c r="C42" s="16" t="s">
        <v>108</v>
      </c>
      <c r="D42" s="16">
        <v>7807251076</v>
      </c>
      <c r="E42" s="18">
        <v>472809.91</v>
      </c>
      <c r="F42" s="18">
        <v>0</v>
      </c>
      <c r="G42" s="18">
        <v>513184.45</v>
      </c>
      <c r="H42" s="18">
        <v>191350.3</v>
      </c>
      <c r="I42" s="18">
        <v>794644.06</v>
      </c>
      <c r="J42" s="18">
        <v>0</v>
      </c>
    </row>
    <row r="43" spans="1:12" ht="51.75" customHeight="1" x14ac:dyDescent="0.25">
      <c r="A43" s="11"/>
      <c r="B43" s="15"/>
      <c r="C43" s="16" t="s">
        <v>95</v>
      </c>
      <c r="D43" s="16">
        <v>7807263219</v>
      </c>
      <c r="E43" s="18">
        <v>250480.77</v>
      </c>
      <c r="F43" s="18">
        <v>0</v>
      </c>
      <c r="G43" s="18">
        <v>323818.14</v>
      </c>
      <c r="H43" s="18">
        <v>250480.77</v>
      </c>
      <c r="I43" s="18">
        <v>323818.14</v>
      </c>
      <c r="J43" s="18">
        <v>0</v>
      </c>
    </row>
    <row r="44" spans="1:12" ht="29.25" x14ac:dyDescent="0.25">
      <c r="A44" s="11" t="s">
        <v>46</v>
      </c>
      <c r="B44" s="12" t="s">
        <v>12</v>
      </c>
      <c r="C44" s="13"/>
      <c r="D44" s="13"/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</row>
    <row r="45" spans="1:12" x14ac:dyDescent="0.25">
      <c r="A45" s="11" t="s">
        <v>47</v>
      </c>
      <c r="B45" s="12" t="s">
        <v>13</v>
      </c>
      <c r="C45" s="13"/>
      <c r="D45" s="13"/>
      <c r="E45" s="19">
        <f t="shared" ref="E45:J45" si="5">SUM(E46:E47)</f>
        <v>375698.52</v>
      </c>
      <c r="F45" s="19">
        <f t="shared" si="5"/>
        <v>0</v>
      </c>
      <c r="G45" s="19">
        <f t="shared" si="5"/>
        <v>472780.53</v>
      </c>
      <c r="H45" s="19">
        <f t="shared" si="5"/>
        <v>271431.90999999997</v>
      </c>
      <c r="I45" s="19">
        <f t="shared" si="5"/>
        <v>577047.14</v>
      </c>
      <c r="J45" s="19">
        <f t="shared" si="5"/>
        <v>0</v>
      </c>
      <c r="K45" s="2"/>
      <c r="L45" s="2"/>
    </row>
    <row r="46" spans="1:12" ht="26.25" x14ac:dyDescent="0.25">
      <c r="A46" s="11"/>
      <c r="B46" s="15"/>
      <c r="C46" s="16" t="s">
        <v>71</v>
      </c>
      <c r="D46" s="16">
        <v>7827001250</v>
      </c>
      <c r="E46" s="18">
        <v>106994.62</v>
      </c>
      <c r="F46" s="18">
        <v>0</v>
      </c>
      <c r="G46" s="18">
        <v>114930.64</v>
      </c>
      <c r="H46" s="18">
        <v>18068.63</v>
      </c>
      <c r="I46" s="18">
        <v>203856.63</v>
      </c>
      <c r="J46" s="18">
        <v>0</v>
      </c>
      <c r="K46" s="2"/>
      <c r="L46" s="2"/>
    </row>
    <row r="47" spans="1:12" ht="26.25" x14ac:dyDescent="0.25">
      <c r="A47" s="11"/>
      <c r="B47" s="15"/>
      <c r="C47" s="16" t="s">
        <v>70</v>
      </c>
      <c r="D47" s="16">
        <v>7821006774</v>
      </c>
      <c r="E47" s="18">
        <v>268703.90000000002</v>
      </c>
      <c r="F47" s="18">
        <v>0</v>
      </c>
      <c r="G47" s="18">
        <v>357849.89</v>
      </c>
      <c r="H47" s="18">
        <v>253363.28</v>
      </c>
      <c r="I47" s="18">
        <v>373190.51</v>
      </c>
      <c r="J47" s="18">
        <v>0</v>
      </c>
    </row>
    <row r="48" spans="1:12" ht="29.25" x14ac:dyDescent="0.25">
      <c r="A48" s="11" t="s">
        <v>48</v>
      </c>
      <c r="B48" s="12" t="s">
        <v>14</v>
      </c>
      <c r="C48" s="13"/>
      <c r="D48" s="13"/>
      <c r="E48" s="19">
        <f>SUBTOTAL(9,E49:E52)</f>
        <v>971631.54999999993</v>
      </c>
      <c r="F48" s="19">
        <f>SUM(F49:F52)</f>
        <v>0</v>
      </c>
      <c r="G48" s="19">
        <f>SUM(G49:G52)</f>
        <v>1468943.94</v>
      </c>
      <c r="H48" s="19">
        <f>SUM(H49:H52)</f>
        <v>854885.30999999994</v>
      </c>
      <c r="I48" s="19">
        <f>SUM(I49:I52)</f>
        <v>1585690.1800000002</v>
      </c>
      <c r="J48" s="19">
        <f>SUM(J49:J52)</f>
        <v>0</v>
      </c>
    </row>
    <row r="49" spans="1:12" ht="44.25" customHeight="1" x14ac:dyDescent="0.25">
      <c r="A49" s="11"/>
      <c r="B49" s="15"/>
      <c r="C49" s="16" t="s">
        <v>73</v>
      </c>
      <c r="D49" s="16">
        <v>7810214540</v>
      </c>
      <c r="E49" s="18">
        <v>194538.88</v>
      </c>
      <c r="F49" s="18">
        <v>0</v>
      </c>
      <c r="G49" s="18">
        <v>244953.88</v>
      </c>
      <c r="H49" s="18">
        <v>77792.639999999999</v>
      </c>
      <c r="I49" s="18">
        <v>361700.12</v>
      </c>
      <c r="J49" s="18">
        <v>0</v>
      </c>
    </row>
    <row r="50" spans="1:12" ht="37.5" customHeight="1" x14ac:dyDescent="0.25">
      <c r="A50" s="11"/>
      <c r="B50" s="15"/>
      <c r="C50" s="16" t="s">
        <v>91</v>
      </c>
      <c r="D50" s="16">
        <v>7810214780</v>
      </c>
      <c r="E50" s="18">
        <v>523529.6</v>
      </c>
      <c r="F50" s="18">
        <v>0</v>
      </c>
      <c r="G50" s="18">
        <v>727386.23</v>
      </c>
      <c r="H50" s="18">
        <v>523529.6</v>
      </c>
      <c r="I50" s="18">
        <v>727386.23</v>
      </c>
      <c r="J50" s="18">
        <v>0</v>
      </c>
    </row>
    <row r="51" spans="1:12" ht="39" x14ac:dyDescent="0.25">
      <c r="A51" s="11"/>
      <c r="B51" s="15"/>
      <c r="C51" s="16" t="s">
        <v>110</v>
      </c>
      <c r="D51" s="16">
        <v>7810993085</v>
      </c>
      <c r="E51" s="18">
        <v>190464.59</v>
      </c>
      <c r="F51" s="18">
        <v>0</v>
      </c>
      <c r="G51" s="18">
        <v>230676.14</v>
      </c>
      <c r="H51" s="18">
        <v>190464.59</v>
      </c>
      <c r="I51" s="18">
        <v>230676.14</v>
      </c>
      <c r="J51" s="18">
        <v>0</v>
      </c>
    </row>
    <row r="52" spans="1:12" ht="26.25" x14ac:dyDescent="0.25">
      <c r="A52" s="11"/>
      <c r="B52" s="15"/>
      <c r="C52" s="16" t="s">
        <v>63</v>
      </c>
      <c r="D52" s="16">
        <v>7810152614</v>
      </c>
      <c r="E52" s="18">
        <v>63098.48</v>
      </c>
      <c r="F52" s="18">
        <v>0</v>
      </c>
      <c r="G52" s="18">
        <v>265927.69</v>
      </c>
      <c r="H52" s="18">
        <v>63098.48</v>
      </c>
      <c r="I52" s="18">
        <v>265927.69</v>
      </c>
      <c r="J52" s="18">
        <v>0</v>
      </c>
    </row>
    <row r="53" spans="1:12" x14ac:dyDescent="0.25">
      <c r="A53" s="11" t="s">
        <v>49</v>
      </c>
      <c r="B53" s="12" t="s">
        <v>15</v>
      </c>
      <c r="C53" s="13"/>
      <c r="D53" s="13"/>
      <c r="E53" s="19">
        <f>SUM(E54:E60)</f>
        <v>3091904.58</v>
      </c>
      <c r="F53" s="19">
        <f>SUM(F54:F59)</f>
        <v>0</v>
      </c>
      <c r="G53" s="19">
        <f>SUM(G54:G60)</f>
        <v>3070957.9799999995</v>
      </c>
      <c r="H53" s="19">
        <f>SUM(H54:H60)</f>
        <v>1565707.9</v>
      </c>
      <c r="I53" s="19">
        <f>SUM(I54:I60)</f>
        <v>4597154.66</v>
      </c>
      <c r="J53" s="19">
        <f>SUM(J54:J60)</f>
        <v>0</v>
      </c>
    </row>
    <row r="54" spans="1:12" ht="26.25" x14ac:dyDescent="0.25">
      <c r="A54" s="11"/>
      <c r="B54" s="15"/>
      <c r="C54" s="16" t="s">
        <v>28</v>
      </c>
      <c r="D54" s="16">
        <v>7811065770</v>
      </c>
      <c r="E54" s="18">
        <v>110750.06</v>
      </c>
      <c r="F54" s="18">
        <v>0</v>
      </c>
      <c r="G54" s="18">
        <v>154681.62</v>
      </c>
      <c r="H54" s="18">
        <v>110750.06</v>
      </c>
      <c r="I54" s="18">
        <v>154681.62</v>
      </c>
      <c r="J54" s="18">
        <f>IF(I54&lt;0,I54*-1,0)</f>
        <v>0</v>
      </c>
    </row>
    <row r="55" spans="1:12" ht="26.25" x14ac:dyDescent="0.25">
      <c r="A55" s="20"/>
      <c r="B55" s="15"/>
      <c r="C55" s="16" t="s">
        <v>74</v>
      </c>
      <c r="D55" s="16">
        <v>7811761915</v>
      </c>
      <c r="E55" s="18">
        <v>559462.52</v>
      </c>
      <c r="F55" s="18">
        <v>0</v>
      </c>
      <c r="G55" s="18">
        <v>396128.07</v>
      </c>
      <c r="H55" s="18">
        <v>547062.48</v>
      </c>
      <c r="I55" s="18">
        <v>408528.11</v>
      </c>
      <c r="J55" s="18">
        <v>0</v>
      </c>
      <c r="K55" s="22"/>
    </row>
    <row r="56" spans="1:12" ht="26.25" x14ac:dyDescent="0.25">
      <c r="A56" s="11"/>
      <c r="B56" s="15"/>
      <c r="C56" s="16" t="s">
        <v>66</v>
      </c>
      <c r="D56" s="16">
        <v>7811753463</v>
      </c>
      <c r="E56" s="18">
        <v>277973.42</v>
      </c>
      <c r="F56" s="18">
        <v>0</v>
      </c>
      <c r="G56" s="18">
        <v>245131.03</v>
      </c>
      <c r="H56" s="17">
        <v>277973.42</v>
      </c>
      <c r="I56" s="18">
        <v>245131.03</v>
      </c>
      <c r="J56" s="18">
        <f>IF(I56&lt;0,I56*-1,0)</f>
        <v>0</v>
      </c>
    </row>
    <row r="57" spans="1:12" ht="28.5" customHeight="1" x14ac:dyDescent="0.25">
      <c r="A57" s="11"/>
      <c r="B57" s="15"/>
      <c r="C57" s="16" t="s">
        <v>80</v>
      </c>
      <c r="D57" s="16">
        <v>7811769390</v>
      </c>
      <c r="E57" s="18">
        <v>358006.82</v>
      </c>
      <c r="F57" s="18">
        <v>0</v>
      </c>
      <c r="G57" s="18">
        <v>512440.43</v>
      </c>
      <c r="H57" s="18">
        <v>358006.82</v>
      </c>
      <c r="I57" s="18">
        <v>512440.43</v>
      </c>
      <c r="J57" s="18">
        <f>IF(I57&lt;0,I57*-1,0)</f>
        <v>0</v>
      </c>
    </row>
    <row r="58" spans="1:12" ht="28.5" customHeight="1" x14ac:dyDescent="0.25">
      <c r="A58" s="11"/>
      <c r="B58" s="15"/>
      <c r="C58" s="16" t="s">
        <v>93</v>
      </c>
      <c r="D58" s="16">
        <v>7811767723</v>
      </c>
      <c r="E58" s="18">
        <v>84957.98</v>
      </c>
      <c r="F58" s="18">
        <v>0</v>
      </c>
      <c r="G58" s="18">
        <v>148304.45000000001</v>
      </c>
      <c r="H58" s="18">
        <v>84957.98</v>
      </c>
      <c r="I58" s="18">
        <v>148304.45000000001</v>
      </c>
      <c r="J58" s="18">
        <v>0</v>
      </c>
    </row>
    <row r="59" spans="1:12" ht="28.5" customHeight="1" x14ac:dyDescent="0.25">
      <c r="A59" s="11"/>
      <c r="B59" s="15"/>
      <c r="C59" s="16" t="s">
        <v>89</v>
      </c>
      <c r="D59" s="16">
        <v>7811785480</v>
      </c>
      <c r="E59" s="18">
        <v>186957.14</v>
      </c>
      <c r="F59" s="18">
        <v>0</v>
      </c>
      <c r="G59" s="18">
        <v>220826.97</v>
      </c>
      <c r="H59" s="18">
        <v>186957.14</v>
      </c>
      <c r="I59" s="18">
        <v>220826.97</v>
      </c>
      <c r="J59" s="18">
        <v>0</v>
      </c>
    </row>
    <row r="60" spans="1:12" ht="28.5" customHeight="1" x14ac:dyDescent="0.25">
      <c r="A60" s="11"/>
      <c r="B60" s="15"/>
      <c r="C60" s="16" t="s">
        <v>111</v>
      </c>
      <c r="D60" s="16">
        <v>7811791116</v>
      </c>
      <c r="E60" s="18">
        <v>1513796.64</v>
      </c>
      <c r="F60" s="18">
        <v>0</v>
      </c>
      <c r="G60" s="18">
        <v>1393445.41</v>
      </c>
      <c r="H60" s="18">
        <v>0</v>
      </c>
      <c r="I60" s="18">
        <v>2907242.05</v>
      </c>
      <c r="J60" s="18">
        <v>0</v>
      </c>
    </row>
    <row r="61" spans="1:12" ht="29.25" x14ac:dyDescent="0.25">
      <c r="A61" s="11" t="s">
        <v>50</v>
      </c>
      <c r="B61" s="12" t="s">
        <v>16</v>
      </c>
      <c r="C61" s="13"/>
      <c r="D61" s="13"/>
      <c r="E61" s="19">
        <f t="shared" ref="E61:J61" si="6">SUM(E62:E70)</f>
        <v>1861628.1300000001</v>
      </c>
      <c r="F61" s="19">
        <f t="shared" si="6"/>
        <v>0</v>
      </c>
      <c r="G61" s="19">
        <f t="shared" si="6"/>
        <v>1580466.38</v>
      </c>
      <c r="H61" s="19">
        <f t="shared" si="6"/>
        <v>1364882.6</v>
      </c>
      <c r="I61" s="19">
        <f t="shared" si="6"/>
        <v>2077211.9100000001</v>
      </c>
      <c r="J61" s="19">
        <f t="shared" si="6"/>
        <v>0</v>
      </c>
      <c r="K61" s="2"/>
      <c r="L61" s="2"/>
    </row>
    <row r="62" spans="1:12" ht="39.75" customHeight="1" x14ac:dyDescent="0.25">
      <c r="A62" s="11"/>
      <c r="B62" s="15"/>
      <c r="C62" s="16" t="s">
        <v>81</v>
      </c>
      <c r="D62" s="16">
        <v>7813264524</v>
      </c>
      <c r="E62" s="18">
        <v>281658</v>
      </c>
      <c r="F62" s="18">
        <v>0</v>
      </c>
      <c r="G62" s="18">
        <v>159145.62</v>
      </c>
      <c r="H62" s="18">
        <v>281658</v>
      </c>
      <c r="I62" s="18">
        <v>159145.62</v>
      </c>
      <c r="J62" s="18">
        <v>0</v>
      </c>
      <c r="K62" s="2"/>
      <c r="L62" s="2"/>
    </row>
    <row r="63" spans="1:12" x14ac:dyDescent="0.25">
      <c r="A63" s="11"/>
      <c r="B63" s="15"/>
      <c r="C63" s="16" t="s">
        <v>29</v>
      </c>
      <c r="D63" s="16">
        <v>7813216810</v>
      </c>
      <c r="E63" s="18">
        <v>268053.39</v>
      </c>
      <c r="F63" s="18">
        <v>0</v>
      </c>
      <c r="G63" s="18">
        <v>285909.44</v>
      </c>
      <c r="H63" s="18">
        <v>268053.39</v>
      </c>
      <c r="I63" s="18">
        <v>285909.44</v>
      </c>
      <c r="J63" s="18">
        <f>IF(I63&lt;0,I63*-1,0)</f>
        <v>0</v>
      </c>
    </row>
    <row r="64" spans="1:12" ht="39" x14ac:dyDescent="0.25">
      <c r="A64" s="11"/>
      <c r="B64" s="15"/>
      <c r="C64" s="16" t="s">
        <v>30</v>
      </c>
      <c r="D64" s="16">
        <v>7813126066</v>
      </c>
      <c r="E64" s="18">
        <v>53036.74</v>
      </c>
      <c r="F64" s="18">
        <v>0</v>
      </c>
      <c r="G64" s="18">
        <v>74293.929999999993</v>
      </c>
      <c r="H64" s="18">
        <v>53036.74</v>
      </c>
      <c r="I64" s="18">
        <v>74293.929999999993</v>
      </c>
      <c r="J64" s="18">
        <v>0</v>
      </c>
    </row>
    <row r="65" spans="1:12" x14ac:dyDescent="0.25">
      <c r="A65" s="11"/>
      <c r="B65" s="15"/>
      <c r="C65" s="16" t="s">
        <v>60</v>
      </c>
      <c r="D65" s="16">
        <v>7813642230</v>
      </c>
      <c r="E65" s="18">
        <v>150359.32</v>
      </c>
      <c r="F65" s="18">
        <v>0</v>
      </c>
      <c r="G65" s="18">
        <v>190429.15</v>
      </c>
      <c r="H65" s="18">
        <v>150359.32</v>
      </c>
      <c r="I65" s="18">
        <v>190429.15</v>
      </c>
      <c r="J65" s="18">
        <f>IF(I65&lt;0,I65*-1,0)</f>
        <v>0</v>
      </c>
    </row>
    <row r="66" spans="1:12" ht="42" customHeight="1" x14ac:dyDescent="0.25">
      <c r="A66" s="11"/>
      <c r="B66" s="15"/>
      <c r="C66" s="16" t="s">
        <v>31</v>
      </c>
      <c r="D66" s="16">
        <v>7813448190</v>
      </c>
      <c r="E66" s="18">
        <v>158606.9</v>
      </c>
      <c r="F66" s="18">
        <v>0</v>
      </c>
      <c r="G66" s="18">
        <v>222024.52</v>
      </c>
      <c r="H66" s="18">
        <v>158606.9</v>
      </c>
      <c r="I66" s="18">
        <v>222024.52</v>
      </c>
      <c r="J66" s="18">
        <v>0</v>
      </c>
      <c r="K66" s="2"/>
      <c r="L66" s="2"/>
    </row>
    <row r="67" spans="1:12" ht="26.25" x14ac:dyDescent="0.25">
      <c r="A67" s="11"/>
      <c r="B67" s="15"/>
      <c r="C67" s="16" t="s">
        <v>87</v>
      </c>
      <c r="D67" s="16">
        <v>7813124654</v>
      </c>
      <c r="E67" s="18">
        <v>154398.18</v>
      </c>
      <c r="F67" s="18">
        <v>0</v>
      </c>
      <c r="G67" s="18">
        <v>180544.55</v>
      </c>
      <c r="H67" s="18">
        <v>154398.18</v>
      </c>
      <c r="I67" s="18">
        <v>180544.55</v>
      </c>
      <c r="J67" s="18">
        <v>0</v>
      </c>
    </row>
    <row r="68" spans="1:12" ht="26.25" x14ac:dyDescent="0.25">
      <c r="A68" s="11"/>
      <c r="B68" s="15"/>
      <c r="C68" s="16" t="s">
        <v>72</v>
      </c>
      <c r="D68" s="16">
        <v>7813103630</v>
      </c>
      <c r="E68" s="18">
        <v>215193.81</v>
      </c>
      <c r="F68" s="18">
        <v>0</v>
      </c>
      <c r="G68" s="18">
        <v>312303.82</v>
      </c>
      <c r="H68" s="18">
        <v>215193.81</v>
      </c>
      <c r="I68" s="18">
        <v>312303.82</v>
      </c>
      <c r="J68" s="18">
        <v>0</v>
      </c>
      <c r="K68" s="2"/>
      <c r="L68" s="2"/>
    </row>
    <row r="69" spans="1:12" ht="39" x14ac:dyDescent="0.25">
      <c r="A69" s="11"/>
      <c r="B69" s="15"/>
      <c r="C69" s="16" t="s">
        <v>107</v>
      </c>
      <c r="D69" s="16">
        <v>7813125263</v>
      </c>
      <c r="E69" s="17">
        <v>83576.259999999995</v>
      </c>
      <c r="F69" s="18">
        <v>0</v>
      </c>
      <c r="G69" s="18">
        <v>115391.22</v>
      </c>
      <c r="H69" s="18">
        <v>83576.259999999995</v>
      </c>
      <c r="I69" s="18">
        <v>115391.22</v>
      </c>
      <c r="J69" s="18">
        <v>0</v>
      </c>
      <c r="K69" s="2"/>
      <c r="L69" s="2"/>
    </row>
    <row r="70" spans="1:12" s="26" customFormat="1" x14ac:dyDescent="0.25">
      <c r="A70" s="23"/>
      <c r="B70" s="24"/>
      <c r="C70" s="25" t="s">
        <v>102</v>
      </c>
      <c r="D70" s="25">
        <v>7813045547</v>
      </c>
      <c r="E70" s="17">
        <v>496745.53</v>
      </c>
      <c r="F70" s="17">
        <v>0</v>
      </c>
      <c r="G70" s="17">
        <v>40424.129999999997</v>
      </c>
      <c r="H70" s="17">
        <v>0</v>
      </c>
      <c r="I70" s="17">
        <v>537169.66</v>
      </c>
      <c r="J70" s="17">
        <v>0</v>
      </c>
    </row>
    <row r="71" spans="1:12" ht="29.25" x14ac:dyDescent="0.25">
      <c r="A71" s="11" t="s">
        <v>51</v>
      </c>
      <c r="B71" s="12" t="s">
        <v>17</v>
      </c>
      <c r="C71" s="13"/>
      <c r="D71" s="13"/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</row>
    <row r="72" spans="1:12" ht="29.25" x14ac:dyDescent="0.25">
      <c r="A72" s="11" t="s">
        <v>52</v>
      </c>
      <c r="B72" s="12" t="s">
        <v>18</v>
      </c>
      <c r="C72" s="13"/>
      <c r="D72" s="13"/>
      <c r="E72" s="19">
        <f>SUBTOTAL(9,E73:E84)</f>
        <v>3914656.59</v>
      </c>
      <c r="F72" s="19">
        <f>SUM(F73:F84)</f>
        <v>0</v>
      </c>
      <c r="G72" s="19">
        <f>SUM(G73:G84)</f>
        <v>5613284.6699999999</v>
      </c>
      <c r="H72" s="19">
        <f>SUM(H73:H84)</f>
        <v>3900839.4</v>
      </c>
      <c r="I72" s="19">
        <f>SUM(I73:I84)</f>
        <v>5627101.8600000003</v>
      </c>
      <c r="J72" s="19">
        <f>SUM(J73:J84)</f>
        <v>0</v>
      </c>
    </row>
    <row r="73" spans="1:12" ht="42" customHeight="1" x14ac:dyDescent="0.25">
      <c r="A73" s="11"/>
      <c r="B73" s="15"/>
      <c r="C73" s="16" t="s">
        <v>32</v>
      </c>
      <c r="D73" s="16">
        <v>7814724284</v>
      </c>
      <c r="E73" s="18">
        <v>319283.27</v>
      </c>
      <c r="F73" s="18">
        <v>0</v>
      </c>
      <c r="G73" s="18">
        <v>464859.71</v>
      </c>
      <c r="H73" s="18">
        <v>319283.27</v>
      </c>
      <c r="I73" s="18">
        <v>464859.71</v>
      </c>
      <c r="J73" s="18">
        <f>IF(I73&lt;0,I73*-1,0)</f>
        <v>0</v>
      </c>
    </row>
    <row r="74" spans="1:12" ht="39" x14ac:dyDescent="0.25">
      <c r="A74" s="11"/>
      <c r="B74" s="15"/>
      <c r="C74" s="16" t="s">
        <v>78</v>
      </c>
      <c r="D74" s="16">
        <v>7814792118</v>
      </c>
      <c r="E74" s="18">
        <v>300435.20000000001</v>
      </c>
      <c r="F74" s="18">
        <v>0</v>
      </c>
      <c r="G74" s="18">
        <v>378980.59</v>
      </c>
      <c r="H74" s="18">
        <v>300435.20000000001</v>
      </c>
      <c r="I74" s="18">
        <v>378980.59</v>
      </c>
      <c r="J74" s="18">
        <f>IF(I74&lt;0,I74*-1,0)</f>
        <v>0</v>
      </c>
      <c r="L74" s="2"/>
    </row>
    <row r="75" spans="1:12" ht="26.25" x14ac:dyDescent="0.25">
      <c r="A75" s="11"/>
      <c r="B75" s="15"/>
      <c r="C75" s="16" t="s">
        <v>33</v>
      </c>
      <c r="D75" s="16">
        <v>7814758290</v>
      </c>
      <c r="E75" s="18">
        <v>457313.4</v>
      </c>
      <c r="F75" s="18">
        <v>0</v>
      </c>
      <c r="G75" s="18">
        <v>590241.81000000006</v>
      </c>
      <c r="H75" s="18">
        <v>457313.4</v>
      </c>
      <c r="I75" s="18">
        <v>590241.81000000006</v>
      </c>
      <c r="J75" s="18">
        <v>0</v>
      </c>
    </row>
    <row r="76" spans="1:12" ht="36.75" customHeight="1" x14ac:dyDescent="0.25">
      <c r="A76" s="11"/>
      <c r="B76" s="15"/>
      <c r="C76" s="16" t="s">
        <v>83</v>
      </c>
      <c r="D76" s="16">
        <v>7814807847</v>
      </c>
      <c r="E76" s="18">
        <v>1089113.05</v>
      </c>
      <c r="F76" s="18">
        <v>0</v>
      </c>
      <c r="G76" s="18">
        <v>1676768.57</v>
      </c>
      <c r="H76" s="17">
        <v>1089113.05</v>
      </c>
      <c r="I76" s="18">
        <v>1676768.57</v>
      </c>
      <c r="J76" s="18">
        <v>0</v>
      </c>
    </row>
    <row r="77" spans="1:12" ht="34.5" customHeight="1" x14ac:dyDescent="0.25">
      <c r="A77" s="11"/>
      <c r="B77" s="15"/>
      <c r="C77" s="16" t="s">
        <v>62</v>
      </c>
      <c r="D77" s="16">
        <v>7814777913</v>
      </c>
      <c r="E77" s="18">
        <v>1100343.95</v>
      </c>
      <c r="F77" s="18">
        <v>0</v>
      </c>
      <c r="G77" s="18">
        <v>1623696.41</v>
      </c>
      <c r="H77" s="18">
        <v>1100343.95</v>
      </c>
      <c r="I77" s="18">
        <v>1623696.41</v>
      </c>
      <c r="J77" s="18">
        <v>0</v>
      </c>
    </row>
    <row r="78" spans="1:12" ht="49.5" customHeight="1" x14ac:dyDescent="0.25">
      <c r="A78" s="11"/>
      <c r="B78" s="15"/>
      <c r="C78" s="16" t="s">
        <v>109</v>
      </c>
      <c r="D78" s="16">
        <v>7814795711</v>
      </c>
      <c r="E78" s="18">
        <v>208391.5</v>
      </c>
      <c r="F78" s="18">
        <v>0</v>
      </c>
      <c r="G78" s="18">
        <v>269753.98</v>
      </c>
      <c r="H78" s="18">
        <v>208391.5</v>
      </c>
      <c r="I78" s="18">
        <v>269753.98</v>
      </c>
      <c r="J78" s="18">
        <v>0</v>
      </c>
    </row>
    <row r="79" spans="1:12" ht="49.5" customHeight="1" x14ac:dyDescent="0.25">
      <c r="A79" s="11"/>
      <c r="B79" s="15"/>
      <c r="C79" s="16" t="s">
        <v>112</v>
      </c>
      <c r="D79" s="16">
        <v>7814810286</v>
      </c>
      <c r="E79" s="18">
        <v>89528.28</v>
      </c>
      <c r="F79" s="18">
        <v>0</v>
      </c>
      <c r="G79" s="18">
        <v>118827.8</v>
      </c>
      <c r="H79" s="18">
        <v>89528.28</v>
      </c>
      <c r="I79" s="18">
        <v>118827.8</v>
      </c>
      <c r="J79" s="18">
        <v>0</v>
      </c>
    </row>
    <row r="80" spans="1:12" ht="49.5" customHeight="1" x14ac:dyDescent="0.25">
      <c r="A80" s="11"/>
      <c r="B80" s="15"/>
      <c r="C80" s="16" t="s">
        <v>116</v>
      </c>
      <c r="D80" s="16">
        <v>7814335640</v>
      </c>
      <c r="E80" s="18">
        <v>3507.44</v>
      </c>
      <c r="F80" s="18">
        <v>0</v>
      </c>
      <c r="G80" s="18">
        <v>8077.74</v>
      </c>
      <c r="H80" s="18">
        <v>0</v>
      </c>
      <c r="I80" s="18">
        <v>11585.18</v>
      </c>
      <c r="J80" s="18">
        <v>0</v>
      </c>
    </row>
    <row r="81" spans="1:12" ht="49.5" customHeight="1" x14ac:dyDescent="0.25">
      <c r="A81" s="11"/>
      <c r="B81" s="15"/>
      <c r="C81" s="16" t="s">
        <v>117</v>
      </c>
      <c r="D81" s="16">
        <v>7813045473</v>
      </c>
      <c r="E81" s="18">
        <v>5101.7299999999996</v>
      </c>
      <c r="F81" s="18">
        <v>0</v>
      </c>
      <c r="G81" s="18">
        <v>11691.47</v>
      </c>
      <c r="H81" s="18">
        <v>0</v>
      </c>
      <c r="I81" s="18">
        <v>16793.2</v>
      </c>
      <c r="J81" s="18">
        <v>0</v>
      </c>
    </row>
    <row r="82" spans="1:12" ht="49.5" customHeight="1" x14ac:dyDescent="0.25">
      <c r="A82" s="11"/>
      <c r="B82" s="15"/>
      <c r="C82" s="16" t="s">
        <v>118</v>
      </c>
      <c r="D82" s="16">
        <v>7814418209</v>
      </c>
      <c r="E82" s="18">
        <v>2161.15</v>
      </c>
      <c r="F82" s="18">
        <v>0</v>
      </c>
      <c r="G82" s="18">
        <v>4960.0200000000004</v>
      </c>
      <c r="H82" s="18">
        <v>0</v>
      </c>
      <c r="I82" s="18">
        <v>7121.17</v>
      </c>
      <c r="J82" s="18">
        <v>0</v>
      </c>
    </row>
    <row r="83" spans="1:12" ht="49.5" customHeight="1" x14ac:dyDescent="0.25">
      <c r="A83" s="11"/>
      <c r="B83" s="15"/>
      <c r="C83" s="16" t="s">
        <v>120</v>
      </c>
      <c r="D83" s="16">
        <v>7814385970</v>
      </c>
      <c r="E83" s="18">
        <v>3046.87</v>
      </c>
      <c r="F83" s="18">
        <v>0</v>
      </c>
      <c r="G83" s="18">
        <v>7014.88</v>
      </c>
      <c r="H83" s="18">
        <v>0</v>
      </c>
      <c r="I83" s="18">
        <v>10061.75</v>
      </c>
      <c r="J83" s="18">
        <v>0</v>
      </c>
    </row>
    <row r="84" spans="1:12" ht="45" customHeight="1" x14ac:dyDescent="0.25">
      <c r="A84" s="11"/>
      <c r="B84" s="15"/>
      <c r="C84" s="16" t="s">
        <v>92</v>
      </c>
      <c r="D84" s="16">
        <v>7814814330</v>
      </c>
      <c r="E84" s="18">
        <v>336430.75</v>
      </c>
      <c r="F84" s="18">
        <v>0</v>
      </c>
      <c r="G84" s="18">
        <v>458411.69</v>
      </c>
      <c r="H84" s="18">
        <v>336430.75</v>
      </c>
      <c r="I84" s="18">
        <v>458411.69</v>
      </c>
      <c r="J84" s="18">
        <v>0</v>
      </c>
    </row>
    <row r="85" spans="1:12" ht="29.25" x14ac:dyDescent="0.25">
      <c r="A85" s="11" t="s">
        <v>53</v>
      </c>
      <c r="B85" s="12" t="s">
        <v>19</v>
      </c>
      <c r="C85" s="13"/>
      <c r="D85" s="13"/>
      <c r="E85" s="19">
        <f t="shared" ref="E85:J85" si="7">SUM(E86:E93)</f>
        <v>2933455.67</v>
      </c>
      <c r="F85" s="19">
        <f t="shared" si="7"/>
        <v>1787797.28</v>
      </c>
      <c r="G85" s="19">
        <f t="shared" si="7"/>
        <v>2794866.2800000003</v>
      </c>
      <c r="H85" s="19">
        <f t="shared" si="7"/>
        <v>1539672.86</v>
      </c>
      <c r="I85" s="19">
        <f t="shared" si="7"/>
        <v>3389378.07</v>
      </c>
      <c r="J85" s="19">
        <f t="shared" si="7"/>
        <v>988526.26</v>
      </c>
      <c r="K85" s="2"/>
      <c r="L85" s="2"/>
    </row>
    <row r="86" spans="1:12" s="28" customFormat="1" ht="44.25" customHeight="1" x14ac:dyDescent="0.25">
      <c r="A86" s="27"/>
      <c r="B86" s="15"/>
      <c r="C86" s="16" t="s">
        <v>64</v>
      </c>
      <c r="D86" s="16">
        <v>7820076257</v>
      </c>
      <c r="E86" s="18">
        <v>318043.26</v>
      </c>
      <c r="F86" s="18">
        <v>0</v>
      </c>
      <c r="G86" s="18">
        <v>453451.67</v>
      </c>
      <c r="H86" s="18">
        <v>222810.96</v>
      </c>
      <c r="I86" s="18">
        <v>548683.97</v>
      </c>
      <c r="J86" s="18">
        <v>0</v>
      </c>
      <c r="K86" s="2"/>
      <c r="L86" s="2"/>
    </row>
    <row r="87" spans="1:12" ht="36.75" customHeight="1" x14ac:dyDescent="0.25">
      <c r="A87" s="11"/>
      <c r="B87" s="15"/>
      <c r="C87" s="16" t="s">
        <v>34</v>
      </c>
      <c r="D87" s="16">
        <v>7820059491</v>
      </c>
      <c r="E87" s="18">
        <v>275068.27</v>
      </c>
      <c r="F87" s="18">
        <v>0</v>
      </c>
      <c r="G87" s="18">
        <v>346138.2</v>
      </c>
      <c r="H87" s="18">
        <v>275068.27</v>
      </c>
      <c r="I87" s="18">
        <v>346138.2</v>
      </c>
      <c r="J87" s="18">
        <v>0</v>
      </c>
      <c r="K87" s="2"/>
      <c r="L87" s="2"/>
    </row>
    <row r="88" spans="1:12" ht="36.75" customHeight="1" x14ac:dyDescent="0.25">
      <c r="A88" s="11"/>
      <c r="B88" s="15"/>
      <c r="C88" s="16" t="s">
        <v>85</v>
      </c>
      <c r="D88" s="16">
        <v>7820041783</v>
      </c>
      <c r="E88" s="18">
        <v>6148.88</v>
      </c>
      <c r="F88" s="18">
        <v>0</v>
      </c>
      <c r="G88" s="18">
        <v>6416.61</v>
      </c>
      <c r="H88" s="18">
        <v>0</v>
      </c>
      <c r="I88" s="18">
        <v>12565.49</v>
      </c>
      <c r="J88" s="18">
        <v>0</v>
      </c>
    </row>
    <row r="89" spans="1:12" ht="44.25" customHeight="1" x14ac:dyDescent="0.25">
      <c r="A89" s="11"/>
      <c r="B89" s="15"/>
      <c r="C89" s="16" t="s">
        <v>86</v>
      </c>
      <c r="D89" s="16">
        <v>7820081930</v>
      </c>
      <c r="E89" s="18">
        <v>241269.31</v>
      </c>
      <c r="F89" s="18">
        <v>0</v>
      </c>
      <c r="G89" s="18">
        <v>327998.71999999997</v>
      </c>
      <c r="H89" s="18">
        <v>241269.31</v>
      </c>
      <c r="I89" s="18">
        <v>327998.71999999997</v>
      </c>
      <c r="J89" s="18">
        <v>0</v>
      </c>
      <c r="K89" s="2"/>
      <c r="L89" s="2"/>
    </row>
    <row r="90" spans="1:12" ht="44.25" customHeight="1" x14ac:dyDescent="0.25">
      <c r="A90" s="11"/>
      <c r="B90" s="15"/>
      <c r="C90" s="16" t="s">
        <v>61</v>
      </c>
      <c r="D90" s="16">
        <v>7820013659</v>
      </c>
      <c r="E90" s="18">
        <v>187453.15</v>
      </c>
      <c r="F90" s="18">
        <v>0</v>
      </c>
      <c r="G90" s="29">
        <v>229471.56</v>
      </c>
      <c r="H90" s="18">
        <v>187453.15</v>
      </c>
      <c r="I90" s="18">
        <v>229471.56</v>
      </c>
      <c r="J90" s="18">
        <v>0</v>
      </c>
      <c r="K90" s="22"/>
    </row>
    <row r="91" spans="1:12" ht="44.25" customHeight="1" x14ac:dyDescent="0.25">
      <c r="A91" s="20"/>
      <c r="B91" s="15"/>
      <c r="C91" s="16" t="s">
        <v>104</v>
      </c>
      <c r="D91" s="16">
        <v>7820020751</v>
      </c>
      <c r="E91" s="18">
        <v>1296005.75</v>
      </c>
      <c r="F91" s="18">
        <v>1787797.28</v>
      </c>
      <c r="G91" s="18">
        <v>799271.02</v>
      </c>
      <c r="H91" s="17">
        <v>0</v>
      </c>
      <c r="I91" s="17">
        <v>1296005.75</v>
      </c>
      <c r="J91" s="18">
        <v>988526.26</v>
      </c>
      <c r="K91" s="22"/>
      <c r="L91" s="2"/>
    </row>
    <row r="92" spans="1:12" ht="44.25" customHeight="1" x14ac:dyDescent="0.25">
      <c r="A92" s="20"/>
      <c r="B92" s="15"/>
      <c r="C92" s="16" t="s">
        <v>122</v>
      </c>
      <c r="D92" s="16">
        <v>7820013673</v>
      </c>
      <c r="E92" s="18">
        <v>13556.65</v>
      </c>
      <c r="F92" s="18">
        <v>0</v>
      </c>
      <c r="G92" s="18">
        <v>13073.18</v>
      </c>
      <c r="H92" s="17">
        <v>17160.770000000004</v>
      </c>
      <c r="I92" s="17">
        <v>9469.06</v>
      </c>
      <c r="J92" s="18">
        <v>0</v>
      </c>
      <c r="K92" s="22"/>
      <c r="L92" s="2"/>
    </row>
    <row r="93" spans="1:12" ht="44.25" customHeight="1" x14ac:dyDescent="0.25">
      <c r="A93" s="11"/>
      <c r="B93" s="15"/>
      <c r="C93" s="16" t="s">
        <v>97</v>
      </c>
      <c r="D93" s="16">
        <v>7820020550</v>
      </c>
      <c r="E93" s="18">
        <v>595910.40000000002</v>
      </c>
      <c r="F93" s="18">
        <v>0</v>
      </c>
      <c r="G93" s="18">
        <v>619045.31999999995</v>
      </c>
      <c r="H93" s="18">
        <v>595910.40000000002</v>
      </c>
      <c r="I93" s="18">
        <v>619045.31999999995</v>
      </c>
      <c r="J93" s="18">
        <v>0</v>
      </c>
      <c r="K93" s="2"/>
      <c r="L93" s="2"/>
    </row>
    <row r="94" spans="1:12" ht="29.25" x14ac:dyDescent="0.25">
      <c r="A94" s="11" t="s">
        <v>54</v>
      </c>
      <c r="B94" s="12" t="s">
        <v>20</v>
      </c>
      <c r="C94" s="13"/>
      <c r="D94" s="13"/>
      <c r="E94" s="19">
        <f t="shared" ref="E94:J94" si="8">SUM(E95:E100)</f>
        <v>1929623.05</v>
      </c>
      <c r="F94" s="19">
        <f t="shared" si="8"/>
        <v>130168.57</v>
      </c>
      <c r="G94" s="19">
        <f t="shared" si="8"/>
        <v>2398592.4700000002</v>
      </c>
      <c r="H94" s="19">
        <f t="shared" si="8"/>
        <v>1929623.05</v>
      </c>
      <c r="I94" s="19">
        <f t="shared" si="8"/>
        <v>2359585.5</v>
      </c>
      <c r="J94" s="19">
        <f t="shared" si="8"/>
        <v>91161.600000000006</v>
      </c>
    </row>
    <row r="95" spans="1:12" ht="43.5" customHeight="1" x14ac:dyDescent="0.25">
      <c r="A95" s="11"/>
      <c r="B95" s="15"/>
      <c r="C95" s="16" t="s">
        <v>35</v>
      </c>
      <c r="D95" s="16">
        <v>7816160509</v>
      </c>
      <c r="E95" s="18">
        <v>567390.31000000006</v>
      </c>
      <c r="F95" s="18">
        <v>0</v>
      </c>
      <c r="G95" s="18">
        <v>616033.88</v>
      </c>
      <c r="H95" s="18">
        <v>567390.31000000006</v>
      </c>
      <c r="I95" s="18">
        <v>616033.88</v>
      </c>
      <c r="J95" s="18">
        <f>IF(I95&lt;0,I95*-1,0)</f>
        <v>0</v>
      </c>
    </row>
    <row r="96" spans="1:12" ht="36" customHeight="1" x14ac:dyDescent="0.25">
      <c r="A96" s="11"/>
      <c r="B96" s="15"/>
      <c r="C96" s="16" t="s">
        <v>36</v>
      </c>
      <c r="D96" s="16">
        <v>7816167783</v>
      </c>
      <c r="E96" s="18">
        <v>938505.73</v>
      </c>
      <c r="F96" s="18">
        <v>0</v>
      </c>
      <c r="G96" s="18">
        <v>1118412.57</v>
      </c>
      <c r="H96" s="18">
        <v>938505.73</v>
      </c>
      <c r="I96" s="18">
        <v>1118412.57</v>
      </c>
      <c r="J96" s="18">
        <f>IF(I96&lt;0,I96*-1,0)</f>
        <v>0</v>
      </c>
    </row>
    <row r="97" spans="1:10" ht="36" customHeight="1" x14ac:dyDescent="0.25">
      <c r="A97" s="11"/>
      <c r="B97" s="15"/>
      <c r="C97" s="16" t="s">
        <v>37</v>
      </c>
      <c r="D97" s="16">
        <v>7816049229</v>
      </c>
      <c r="E97" s="18">
        <v>0</v>
      </c>
      <c r="F97" s="17">
        <v>130168.57</v>
      </c>
      <c r="G97" s="18">
        <v>39006.97</v>
      </c>
      <c r="H97" s="18">
        <v>0</v>
      </c>
      <c r="I97" s="18">
        <v>0</v>
      </c>
      <c r="J97" s="18">
        <v>91161.600000000006</v>
      </c>
    </row>
    <row r="98" spans="1:10" ht="39" x14ac:dyDescent="0.25">
      <c r="A98" s="11"/>
      <c r="B98" s="15"/>
      <c r="C98" s="16" t="s">
        <v>113</v>
      </c>
      <c r="D98" s="16">
        <v>7816158235</v>
      </c>
      <c r="E98" s="18">
        <v>134628.98000000001</v>
      </c>
      <c r="F98" s="17">
        <v>0</v>
      </c>
      <c r="G98" s="18">
        <v>226034.98</v>
      </c>
      <c r="H98" s="18">
        <v>134628.98000000001</v>
      </c>
      <c r="I98" s="18">
        <v>226034.98</v>
      </c>
      <c r="J98" s="18">
        <v>0</v>
      </c>
    </row>
    <row r="99" spans="1:10" ht="51.75" x14ac:dyDescent="0.25">
      <c r="A99" s="11"/>
      <c r="B99" s="15"/>
      <c r="C99" s="16" t="s">
        <v>96</v>
      </c>
      <c r="D99" s="16">
        <v>7816157418</v>
      </c>
      <c r="E99" s="18">
        <v>289098.03000000003</v>
      </c>
      <c r="F99" s="18">
        <v>0</v>
      </c>
      <c r="G99" s="18">
        <v>399104.07</v>
      </c>
      <c r="H99" s="18">
        <v>289098.03000000003</v>
      </c>
      <c r="I99" s="18">
        <v>399104.07</v>
      </c>
      <c r="J99" s="18">
        <v>0</v>
      </c>
    </row>
    <row r="100" spans="1:10" ht="29.25" x14ac:dyDescent="0.25">
      <c r="A100" s="11" t="s">
        <v>55</v>
      </c>
      <c r="B100" s="12" t="s">
        <v>21</v>
      </c>
      <c r="C100" s="13"/>
      <c r="D100" s="13"/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</row>
    <row r="102" spans="1:10" ht="39.6" customHeight="1" x14ac:dyDescent="0.25">
      <c r="A102" s="30" t="s">
        <v>5</v>
      </c>
      <c r="B102" s="30"/>
      <c r="C102" s="13"/>
      <c r="D102" s="13"/>
      <c r="E102" s="19">
        <f t="shared" ref="E102:J102" si="9">SUM(E100,E94,E85,E72,E71,E61,E53,E48,E45,E44,E35,E21,E16,E15,E8,E7,E6,E5,E11)</f>
        <v>22746204.179999996</v>
      </c>
      <c r="F102" s="19">
        <f t="shared" si="9"/>
        <v>2088812.4500000002</v>
      </c>
      <c r="G102" s="19">
        <f t="shared" si="9"/>
        <v>27484170.050000001</v>
      </c>
      <c r="H102" s="19">
        <f t="shared" si="9"/>
        <v>17294103.289999999</v>
      </c>
      <c r="I102" s="19">
        <f t="shared" si="9"/>
        <v>32066000.849999998</v>
      </c>
      <c r="J102" s="19">
        <f t="shared" si="9"/>
        <v>1218542.3600000001</v>
      </c>
    </row>
    <row r="103" spans="1:10" x14ac:dyDescent="0.25">
      <c r="H103" s="2"/>
    </row>
    <row r="104" spans="1:10" ht="3.6" customHeight="1" x14ac:dyDescent="0.25"/>
    <row r="105" spans="1:10" hidden="1" x14ac:dyDescent="0.25"/>
    <row r="106" spans="1:10" hidden="1" x14ac:dyDescent="0.25"/>
  </sheetData>
  <autoFilter ref="A4:J102" xr:uid="{00000000-0001-0000-0000-000000000000}"/>
  <mergeCells count="2">
    <mergeCell ref="A102:B102"/>
    <mergeCell ref="A2:J2"/>
  </mergeCell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справка</vt:lpstr>
      <vt:lpstr>справка!Область_печати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Халикова Елена Александровна</dc:creator>
  <cp:lastModifiedBy>Teploenergo corp</cp:lastModifiedBy>
  <cp:lastPrinted>2024-08-20T14:39:05Z</cp:lastPrinted>
  <dcterms:created xsi:type="dcterms:W3CDTF">2020-04-23T07:09:49Z</dcterms:created>
  <dcterms:modified xsi:type="dcterms:W3CDTF">2024-12-28T07:35:53Z</dcterms:modified>
</cp:coreProperties>
</file>